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2C45DDFD-55D5-44CF-944F-671F7A70C589}" xr6:coauthVersionLast="47" xr6:coauthVersionMax="47" xr10:uidLastSave="{00000000-0000-0000-0000-000000000000}"/>
  <bookViews>
    <workbookView xWindow="31260" yWindow="15" windowWidth="26295" windowHeight="15735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6" i="2" l="1"/>
  <c r="C26" i="2"/>
  <c r="D10" i="2" l="1"/>
  <c r="C19" i="2" l="1"/>
  <c r="C20" i="2"/>
  <c r="C21" i="2"/>
  <c r="C22" i="2"/>
  <c r="C23" i="2"/>
  <c r="C24" i="2"/>
  <c r="C25" i="2"/>
  <c r="C18" i="2"/>
  <c r="B19" i="2"/>
  <c r="B20" i="2"/>
  <c r="B21" i="2"/>
  <c r="B22" i="2"/>
  <c r="B23" i="2"/>
  <c r="B24" i="2"/>
  <c r="B25" i="2"/>
  <c r="B18" i="2"/>
  <c r="C9" i="2" l="1"/>
  <c r="D9" i="2" s="1"/>
  <c r="C8" i="2"/>
  <c r="D8" i="2" s="1"/>
  <c r="C7" i="2"/>
  <c r="D7" i="2" s="1"/>
  <c r="C13" i="2" l="1"/>
  <c r="D13" i="2"/>
</calcChain>
</file>

<file path=xl/sharedStrings.xml><?xml version="1.0" encoding="utf-8"?>
<sst xmlns="http://schemas.openxmlformats.org/spreadsheetml/2006/main" count="170" uniqueCount="97">
  <si>
    <t>Management &amp; Leadership</t>
  </si>
  <si>
    <t>Managing Projects for Doctoral Researchers</t>
  </si>
  <si>
    <t>Upward Leadership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</si>
  <si>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</si>
  <si>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</si>
  <si>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</si>
  <si>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</si>
  <si>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</si>
  <si>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</si>
  <si>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</si>
  <si>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Karriere nach der Promotion: Bewerben in der Wirtschaft</t>
  </si>
  <si>
    <t>Design Thinking - Innovatives Denken für Forschung und Transfer</t>
  </si>
  <si>
    <t>How to start-up - Überblick (Aus-)Gründungen</t>
  </si>
  <si>
    <t>Entrepreneuriales Methodenset - Geschäftsmodellentwicklung und Unternehmengründung</t>
  </si>
  <si>
    <t>RAR Frühjahrsakademie (1. Tag)</t>
  </si>
  <si>
    <t>RAR Herbstakademie (1. Tag)</t>
  </si>
  <si>
    <t>DocDay</t>
  </si>
  <si>
    <t>Academic Presentation – Getting it right</t>
  </si>
  <si>
    <t>RAR Wirtschaftskolleg</t>
  </si>
  <si>
    <t>Leadership Skills for the Non-Academic job market – How to lead yourself and others in a challenging environment</t>
  </si>
  <si>
    <t>Konferenzen stressfrei planen – Praxiswissen für einen erfolgreichen Projektstart</t>
  </si>
  <si>
    <t>Konferenzen erfolgreich durchführen – Sicher und entspannt durch Ihre Veranstaltung!</t>
  </si>
  <si>
    <t>How 2 start a research-based business</t>
  </si>
  <si>
    <t>DocNet-Veranstaltungen</t>
  </si>
  <si>
    <t>How to do networking strategically and effectively</t>
  </si>
  <si>
    <t>Poster erstellen – Ansprechend, verständlich, pünktlich fertig (MINT)</t>
  </si>
  <si>
    <t>Speed Reading für Promovierende – Schneller lesen und mehr verstehen (1-tägig)</t>
  </si>
  <si>
    <t>Speed Reading für Promovierende – Schneller lesen und mehr verstehen (2-tägig)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</si>
  <si>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</si>
  <si>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</si>
  <si>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</si>
  <si>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</si>
  <si>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</si>
  <si>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Presenting, Communicating &amp; Teaching</t>
  </si>
  <si>
    <t>Career in Academia and Beyond</t>
  </si>
  <si>
    <t>Summe</t>
  </si>
  <si>
    <t>Benötigte AE</t>
  </si>
  <si>
    <t>Erreichte AE</t>
  </si>
  <si>
    <t>Diese Tabelle wird automatisch ausgefüllt!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</si>
  <si>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</si>
  <si>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</si>
  <si>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</si>
  <si>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</si>
  <si>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</si>
  <si>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</si>
  <si>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</si>
  <si>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Offen</t>
  </si>
  <si>
    <t>Kategorien und Arbeitseinheiten werden automatisch ausgefüllt</t>
  </si>
  <si>
    <t>Offene AE</t>
  </si>
  <si>
    <t>Diese Tabelle unterstützt Sie in der Berechnung Ihrer Arbeitseinheiten für das Karriere-Zertifikat "Management &amp; Leadership". Wählen Sie bitte in der unteren (grauen) Tabelle aus dem Dropdown-Menü Ihre jeweilige Veranstaltung aus. Kategorien und Arbeitseinheiten werden automatisch angezeigt. Auch die grüne und orange Tabelle errechnen automatisch die entsprechenden Werte.</t>
  </si>
  <si>
    <t>Project-, Self- and Time Management | Presenting, Communicating &amp; Teaching</t>
  </si>
  <si>
    <t>Career in Academia and Beyond | Transfer &amp; Entrepreneurship</t>
  </si>
  <si>
    <t>Bewerben in der Wirtschaft</t>
  </si>
  <si>
    <r>
      <t xml:space="preserve">Wahlbereich </t>
    </r>
    <r>
      <rPr>
        <sz val="9"/>
        <color rgb="FFFF0000"/>
        <rFont val="Arial"/>
        <family val="2"/>
      </rPr>
      <t>(bitte selbst ausfüllen)*</t>
    </r>
  </si>
  <si>
    <t>Transfer &amp; Entrepreneurship</t>
  </si>
  <si>
    <t>Beyond Academia: Career Perspectives for PhD Holders</t>
  </si>
  <si>
    <t>Bitte wählen Sie hier Ihre besuchten Veranstaltungen aus</t>
  </si>
  <si>
    <r>
      <rPr>
        <b/>
        <sz val="9"/>
        <color theme="1"/>
        <rFont val="Arial"/>
        <family val="2"/>
      </rPr>
      <t>*Tragen Sie hier bitte</t>
    </r>
    <r>
      <rPr>
        <b/>
        <sz val="9"/>
        <color rgb="FFFF0000"/>
        <rFont val="Arial"/>
        <family val="2"/>
      </rPr>
      <t xml:space="preserve"> in das rote Feld</t>
    </r>
    <r>
      <rPr>
        <b/>
        <sz val="9"/>
        <color theme="1"/>
        <rFont val="Arial"/>
        <family val="2"/>
      </rPr>
      <t xml:space="preserve"> die AE beliebiger Veranstaltungen ein, die Sie gerne auf dem Transcript abgebildet haben möchten. Bitte beachten Sie, dass Veranstaltungen aus dem Wahlbereich nicht auf die anderen Bereiche angerechnet werden können.</t>
    </r>
  </si>
  <si>
    <t>Stimm‘ ich? Stimm- und Sprechtraining für die akademische Karriere</t>
  </si>
  <si>
    <t>Stressmanagement in der Qualifikationsphase – Ressourcen für den Umgang mit täglichen Herausforderungen</t>
  </si>
  <si>
    <t>Discover your strenghts and potentials for your (professional) growth</t>
  </si>
  <si>
    <t>How 2 become a sciencepreneur? - From Research 2 Use Case</t>
  </si>
  <si>
    <t xml:space="preserve">Was hat meine Promotion mit meiner Herkunft zu tun? Persönliche und soziale Einflüsse verstehen und positiv nutzen </t>
  </si>
  <si>
    <t>How 2 identify transfer opportunities &amp; design transfer projects?</t>
  </si>
  <si>
    <t>GZ|info: WissZeitVG, Befristung &amp; Co. – Personalrechtliche Rahmenbedingungen für den wissenschaftlichen Nachwuchs</t>
  </si>
  <si>
    <t>Start the Dialogue - Open up Science! Introduction to Science Communication</t>
  </si>
  <si>
    <t>Mission und Wirkung von Wissenschaft – Transfer von Forschungsergebnissen in die Praxis</t>
  </si>
  <si>
    <t>Die eigene Zukunft gestalten: Karriereplanung für Promovierende</t>
  </si>
  <si>
    <t>Design Thinking - A designed process for science and transfer</t>
  </si>
  <si>
    <t>GZ|info: Publikationschancen, Forschungstrends und Kooperationspotenziale entdecken mit explorativer Bibliometrie</t>
  </si>
  <si>
    <t>Conference Presentation: Engaging the Listener in your Talk</t>
  </si>
  <si>
    <t>GZ|info: Fast geschafft – Möglichkeiten und Herausforderungen bei der Veröffentlichung der eigenen Dissertation</t>
  </si>
  <si>
    <t>Project Management for Doctoral Candidates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</si>
  <si>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</si>
  <si>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</si>
  <si>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</si>
  <si>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</si>
  <si>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</si>
  <si>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RAR Research Career Day</t>
  </si>
  <si>
    <t>Die Promotion als Projekt erfolgreich gestalten (Dr. Jan Schmidt)</t>
  </si>
  <si>
    <t>Die Promotion als Projekt gestalten (Dr. Sarah Weber)</t>
  </si>
  <si>
    <t>Scrum Intensiv – Fortgeschrittenes Training für agile Umsetzungen</t>
  </si>
  <si>
    <t>Zielsetzung mit OKRs (Objectives and Key Results) – vom Konzept zur strategischen Umsetzung in Forschung und Wirtschaft</t>
  </si>
  <si>
    <t>mentoring³ (Networking - Can only be used once)</t>
  </si>
  <si>
    <t>Design Thinking for Educators (cet)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</si>
  <si>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</si>
  <si>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</si>
  <si>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</si>
  <si>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</si>
  <si>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BWL-Grundlagen für Promovierende</t>
  </si>
  <si>
    <t>Poster Presentations for Doctoral Researchers in the Social Sciences and Humanities</t>
  </si>
  <si>
    <t>Karriereplanung für Promovierende</t>
  </si>
  <si>
    <t>Zeit- und Selbstmanagement für Promovierende (Dr. Imme Witzel)</t>
  </si>
  <si>
    <t>Zeit- und Selbstmanagement für Promovierende (Dr. Sandra Laskowski)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</si>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</sst>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7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0" totalsRowShown="0" headerRowDxfId="15" dataDxfId="14">
  <autoFilter ref="A6:D10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7:C26" totalsRowShown="0" headerRowDxfId="9" dataDxfId="8">
  <autoFilter ref="A17:C26" xr:uid="{00000000-0009-0000-0100-000007000000}"/>
  <tableColumns count="3">
    <tableColumn id="1" xr3:uid="{00000000-0010-0000-0100-000001000000}" name="Veranstaltung" dataDxfId="7"/>
    <tableColumn id="2" xr3:uid="{00000000-0010-0000-0100-000002000000}" name="Kategorie" dataDxfId="6">
      <calculatedColumnFormula>VLOOKUP(A18,Tabelle8[[Veranstaltung]:[Kategorie]], 2,FALSE)</calculatedColumnFormula>
    </tableColumn>
    <tableColumn id="3" xr3:uid="{00000000-0010-0000-0100-000003000000}" name="Arbeitseinheiten" dataDxfId="5">
      <calculatedColumnFormula>VLOOKUP(A18,Tabelle8[],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74" totalsRowShown="0" headerRowDxfId="4" dataDxfId="3">
  <autoFilter ref="A1:C74" xr:uid="{00000000-0009-0000-0100-000008000000}"/>
  <sortState xmlns:xlrd2="http://schemas.microsoft.com/office/spreadsheetml/2017/richdata2" ref="A2:C76">
    <sortCondition ref="A1:A76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A18" sqref="A18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33.54296875" customWidth="1"/>
  </cols>
  <sheetData>
    <row r="1" spans="1:8" x14ac:dyDescent="0.35">
      <c r="A1" s="12" t="s">
        <v>0</v>
      </c>
      <c r="B1" s="2"/>
      <c r="C1" s="2"/>
      <c r="D1" s="2"/>
      <c r="E1" s="2"/>
      <c r="F1" s="2"/>
      <c r="G1" s="2"/>
      <c r="H1" s="2"/>
    </row>
    <row r="2" spans="1:8" ht="47" x14ac:dyDescent="0.35">
      <c r="A2" s="13" t="s">
        <v>49</v>
      </c>
      <c r="B2" s="2"/>
      <c r="C2" s="2"/>
      <c r="D2" s="2"/>
      <c r="E2" s="2"/>
      <c r="F2" s="2"/>
      <c r="G2" s="2"/>
      <c r="H2" s="2"/>
    </row>
    <row r="3" spans="1:8" x14ac:dyDescent="0.35">
      <c r="E3" s="2"/>
      <c r="F3" s="2"/>
      <c r="G3" s="2"/>
      <c r="H3" s="2"/>
    </row>
    <row r="4" spans="1:8" x14ac:dyDescent="0.35">
      <c r="E4" s="2"/>
      <c r="F4" s="2"/>
      <c r="G4" s="2"/>
      <c r="H4" s="2"/>
    </row>
    <row r="5" spans="1:8" x14ac:dyDescent="0.35">
      <c r="A5" s="9" t="s">
        <v>38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30</v>
      </c>
      <c r="B6" s="3" t="s">
        <v>36</v>
      </c>
      <c r="C6" s="3" t="s">
        <v>37</v>
      </c>
      <c r="D6" s="3" t="s">
        <v>48</v>
      </c>
      <c r="E6" s="14"/>
      <c r="F6" s="2"/>
      <c r="G6" s="2"/>
      <c r="H6" s="2"/>
    </row>
    <row r="7" spans="1:8" x14ac:dyDescent="0.35">
      <c r="A7" s="2" t="s">
        <v>39</v>
      </c>
      <c r="B7" s="3">
        <v>8</v>
      </c>
      <c r="C7" s="3">
        <f>SUMIF(B18:B38, "Information &amp; Networking",C18:C38)</f>
        <v>0</v>
      </c>
      <c r="D7" s="3">
        <f>MAX(0, Tabelle6[[#This Row],[Benötigte AE]]-Tabelle6[[#This Row],[Erreichte AE]])</f>
        <v>8</v>
      </c>
      <c r="E7" s="15"/>
      <c r="F7" s="2"/>
      <c r="G7" s="2"/>
      <c r="H7" s="2"/>
    </row>
    <row r="8" spans="1:8" x14ac:dyDescent="0.35">
      <c r="A8" s="2" t="s">
        <v>50</v>
      </c>
      <c r="B8" s="3">
        <v>16</v>
      </c>
      <c r="C8" s="3">
        <f>SUMIFS(C18:C38,B18:B38,"Project-, Self- and Time Management") + SUMIFS(C18:C38,B18:B38,"Presenting, Communicating &amp; Teaching")</f>
        <v>0</v>
      </c>
      <c r="D8" s="3">
        <f>MAX(0, Tabelle6[[#This Row],[Benötigte AE]]-Tabelle6[[#This Row],[Erreichte AE]])</f>
        <v>16</v>
      </c>
      <c r="E8" s="15"/>
      <c r="F8" s="2"/>
      <c r="G8" s="2"/>
      <c r="H8" s="2"/>
    </row>
    <row r="9" spans="1:8" ht="15" thickBot="1" x14ac:dyDescent="0.4">
      <c r="A9" s="2" t="s">
        <v>51</v>
      </c>
      <c r="B9" s="3">
        <v>40</v>
      </c>
      <c r="C9" s="3">
        <f>SUMIFS(C18:C38,B18:B38,"Transfer &amp; Entrepreneurship") + SUMIFS(C18:C38,B18:B38,"Career in Academia and Beyond")</f>
        <v>0</v>
      </c>
      <c r="D9" s="3">
        <f>MAX(0, Tabelle6[[#This Row],[Benötigte AE]]-Tabelle6[[#This Row],[Erreichte AE]])</f>
        <v>40</v>
      </c>
      <c r="E9" s="15"/>
      <c r="F9" s="2"/>
      <c r="G9" s="2"/>
      <c r="H9" s="2"/>
    </row>
    <row r="10" spans="1:8" ht="82" thickBot="1" x14ac:dyDescent="0.4">
      <c r="A10" s="2" t="s">
        <v>53</v>
      </c>
      <c r="B10" s="3">
        <v>16</v>
      </c>
      <c r="C10" s="11"/>
      <c r="D10" s="3">
        <f>MAX(0, Tabelle6[[#This Row],[Benötigte AE]]-Tabelle6[[#This Row],[Erreichte AE]])</f>
        <v>16</v>
      </c>
      <c r="E10" s="16" t="s">
        <v>57</v>
      </c>
      <c r="F10" s="2"/>
      <c r="G10" s="2"/>
      <c r="H10" s="2"/>
    </row>
    <row r="11" spans="1:8" x14ac:dyDescent="0.35">
      <c r="A11" s="2"/>
      <c r="B11" s="3"/>
      <c r="C11" s="3"/>
      <c r="D11" s="3"/>
      <c r="E11" s="2"/>
      <c r="F11" s="2"/>
      <c r="G11" s="2"/>
      <c r="H11" s="2"/>
    </row>
    <row r="12" spans="1:8" x14ac:dyDescent="0.35">
      <c r="A12" s="2"/>
      <c r="B12" s="4" t="s">
        <v>40</v>
      </c>
      <c r="C12" s="4" t="s">
        <v>41</v>
      </c>
      <c r="D12" s="4" t="s">
        <v>46</v>
      </c>
      <c r="E12" s="2"/>
      <c r="F12" s="2"/>
      <c r="G12" s="2"/>
      <c r="H12" s="2"/>
    </row>
    <row r="13" spans="1:8" x14ac:dyDescent="0.35">
      <c r="A13" s="5" t="s">
        <v>35</v>
      </c>
      <c r="B13" s="6">
        <f>SUM(B7:B10)</f>
        <v>80</v>
      </c>
      <c r="C13" s="6">
        <f>B13-SUM(Tabelle6[Offene AE])</f>
        <v>0</v>
      </c>
      <c r="D13" s="7">
        <f>SUM(Tabelle6[Offene AE])</f>
        <v>80</v>
      </c>
      <c r="E13" s="2"/>
      <c r="F13" s="2"/>
      <c r="G13" s="2"/>
      <c r="H13" s="2"/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9" t="s">
        <v>56</v>
      </c>
      <c r="B16" s="10" t="s">
        <v>47</v>
      </c>
      <c r="C16" s="2"/>
      <c r="D16" s="2"/>
      <c r="E16" s="2"/>
      <c r="F16" s="2"/>
      <c r="G16" s="2"/>
      <c r="H16" s="2"/>
    </row>
    <row r="17" spans="1:8" x14ac:dyDescent="0.35">
      <c r="A17" s="2" t="s">
        <v>29</v>
      </c>
      <c r="B17" s="2" t="s">
        <v>30</v>
      </c>
      <c r="C17" s="2" t="s">
        <v>31</v>
      </c>
      <c r="D17" s="2"/>
      <c r="E17" s="2"/>
      <c r="F17" s="2"/>
      <c r="G17" s="2"/>
      <c r="H17" s="2"/>
    </row>
    <row r="18" spans="1:8" x14ac:dyDescent="0.35">
      <c r="A18" s="2"/>
      <c r="B18" s="2" t="e">
        <f>VLOOKUP(A18,Tabelle8[[Veranstaltung]:[Kategorie]], 2,FALSE)</f>
        <v>#N/A</v>
      </c>
      <c r="C18" s="2" t="e">
        <f>VLOOKUP(A18,Tabelle8[], 3,FALSE)</f>
        <v>#N/A</v>
      </c>
      <c r="D18" s="2"/>
      <c r="E18" s="2"/>
      <c r="F18" s="2"/>
      <c r="G18" s="2"/>
      <c r="H18" s="2"/>
    </row>
    <row r="19" spans="1:8" x14ac:dyDescent="0.35">
      <c r="A19" s="2"/>
      <c r="B19" s="2" t="e">
        <f>VLOOKUP(A19,Tabelle8[[Veranstaltung]:[Kategorie]], 2,FALSE)</f>
        <v>#N/A</v>
      </c>
      <c r="C19" s="2" t="e">
        <f>VLOOKUP(A19,Tabelle8[], 3,FALSE)</f>
        <v>#N/A</v>
      </c>
      <c r="D19" s="2"/>
      <c r="E19" s="2"/>
      <c r="F19" s="2"/>
      <c r="G19" s="2"/>
      <c r="H19" s="2"/>
    </row>
    <row r="20" spans="1:8" x14ac:dyDescent="0.35">
      <c r="A20" s="2"/>
      <c r="B20" s="2" t="e">
        <f>VLOOKUP(A20,Tabelle8[[Veranstaltung]:[Kategorie]], 2,FALSE)</f>
        <v>#N/A</v>
      </c>
      <c r="C20" s="2" t="e">
        <f>VLOOKUP(A20,Tabelle8[], 3,FALSE)</f>
        <v>#N/A</v>
      </c>
      <c r="D20" s="2"/>
      <c r="E20" s="2"/>
      <c r="F20" s="2"/>
      <c r="G20" s="2"/>
      <c r="H20" s="2"/>
    </row>
    <row r="21" spans="1:8" x14ac:dyDescent="0.35">
      <c r="A21" s="2"/>
      <c r="B21" s="2" t="e">
        <f>VLOOKUP(A21,Tabelle8[[Veranstaltung]:[Kategorie]], 2,FALSE)</f>
        <v>#N/A</v>
      </c>
      <c r="C21" s="2" t="e">
        <f>VLOOKUP(A21,Tabelle8[], 3,FALSE)</f>
        <v>#N/A</v>
      </c>
      <c r="D21" s="2"/>
      <c r="E21" s="2"/>
      <c r="F21" s="2"/>
      <c r="G21" s="2"/>
      <c r="H21" s="2"/>
    </row>
    <row r="22" spans="1:8" x14ac:dyDescent="0.35">
      <c r="A22" s="2"/>
      <c r="B22" s="2" t="e">
        <f>VLOOKUP(A22,Tabelle8[[Veranstaltung]:[Kategorie]], 2,FALSE)</f>
        <v>#N/A</v>
      </c>
      <c r="C22" s="2" t="e">
        <f>VLOOKUP(A22,Tabelle8[], 3,FALSE)</f>
        <v>#N/A</v>
      </c>
      <c r="D22" s="2"/>
      <c r="E22" s="2"/>
      <c r="F22" s="2"/>
      <c r="G22" s="2"/>
      <c r="H22" s="2"/>
    </row>
    <row r="23" spans="1:8" x14ac:dyDescent="0.35">
      <c r="A23" s="2"/>
      <c r="B23" s="2" t="e">
        <f>VLOOKUP(A23,Tabelle8[[Veranstaltung]:[Kategorie]], 2,FALSE)</f>
        <v>#N/A</v>
      </c>
      <c r="C23" s="2" t="e">
        <f>VLOOKUP(A23,Tabelle8[], 3,FALSE)</f>
        <v>#N/A</v>
      </c>
      <c r="D23" s="2"/>
      <c r="E23" s="2"/>
      <c r="F23" s="2"/>
      <c r="G23" s="2"/>
      <c r="H23" s="2"/>
    </row>
    <row r="24" spans="1:8" x14ac:dyDescent="0.35">
      <c r="A24" s="2"/>
      <c r="B24" s="2" t="e">
        <f>VLOOKUP(A24,Tabelle8[[Veranstaltung]:[Kategorie]], 2,FALSE)</f>
        <v>#N/A</v>
      </c>
      <c r="C24" s="2" t="e">
        <f>VLOOKUP(A24,Tabelle8[], 3,FALSE)</f>
        <v>#N/A</v>
      </c>
      <c r="D24" s="2"/>
      <c r="E24" s="2"/>
      <c r="F24" s="2"/>
      <c r="G24" s="2"/>
      <c r="H24" s="2"/>
    </row>
    <row r="25" spans="1:8" x14ac:dyDescent="0.35">
      <c r="A25" s="2"/>
      <c r="B25" s="2" t="e">
        <f>VLOOKUP(A25,Tabelle8[[Veranstaltung]:[Kategorie]], 2,FALSE)</f>
        <v>#N/A</v>
      </c>
      <c r="C25" s="2" t="e">
        <f>VLOOKUP(A25,Tabelle8[], 3,FALSE)</f>
        <v>#N/A</v>
      </c>
      <c r="D25" s="2"/>
      <c r="E25" s="2"/>
      <c r="F25" s="2"/>
      <c r="G25" s="2"/>
      <c r="H25" s="2"/>
    </row>
    <row r="26" spans="1:8" x14ac:dyDescent="0.35">
      <c r="A26" s="8"/>
      <c r="B26" s="8" t="e">
        <f>VLOOKUP(A26,Tabelle8[[Veranstaltung]:[Kategorie]], 2,FALSE)</f>
        <v>#N/A</v>
      </c>
      <c r="C26" s="8" t="e">
        <f>VLOOKUP(A26,Tabelle8[], 3,FALSE)</f>
        <v>#N/A</v>
      </c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Daten!$A$2:$A$74</xm:f>
          </x14:formula1>
          <xm:sqref>A18:A40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4"/>
  <sheetViews>
    <sheetView zoomScale="85" zoomScaleNormal="85" workbookViewId="0">
      <pane ySplit="1" topLeftCell="A41" activePane="bottomLeft" state="frozen"/>
      <selection pane="bottomLeft" activeCell="C15" sqref="C15"/>
    </sheetView>
  </sheetViews>
  <sheetFormatPr baseColWidth="10" defaultRowHeight="14.5" x14ac:dyDescent="0.35"/>
  <cols>
    <col min="1" max="1" width="99.1796875" customWidth="1"/>
    <col min="2" max="2" width="38.453125" customWidth="1"/>
    <col min="3" max="3" width="21.1796875" customWidth="1"/>
  </cols>
  <sheetData>
    <row r="1" spans="1:3" s="17" customFormat="1" ht="13" x14ac:dyDescent="0.3">
      <c r="A1" s="1" t="s">
        <v>29</v>
      </c>
      <c r="B1" s="1" t="s">
        <v>30</v>
      </c>
      <c r="C1" s="1" t="s">
        <v>31</v>
      </c>
    </row>
    <row r="2" spans="1:3" s="8" customFormat="1" ht="11.5" x14ac:dyDescent="0.25">
      <c r="A2" s="18" t="s">
        <v>7</v>
      </c>
      <c r="B2" s="18" t="s">
        <v>32</v>
      </c>
      <c r="C2" s="18">
        <v>8</v>
      </c>
    </row>
    <row r="3" spans="1:3" s="8" customFormat="1" ht="11.5" x14ac:dyDescent="0.25">
      <c r="A3" s="19" t="s">
        <v>17</v>
      </c>
      <c r="B3" s="18" t="s">
        <v>33</v>
      </c>
      <c r="C3" s="18">
        <v>16</v>
      </c>
    </row>
    <row r="4" spans="1:3" s="8" customFormat="1" ht="11.5" x14ac:dyDescent="0.25">
      <c r="A4" s="19" t="s">
        <v>8</v>
      </c>
      <c r="B4" s="18" t="s">
        <v>32</v>
      </c>
      <c r="C4" s="18">
        <v>16</v>
      </c>
    </row>
    <row r="5" spans="1:3" s="8" customFormat="1" ht="11.5" x14ac:dyDescent="0.25">
      <c r="A5" s="27" t="s">
        <v>94</v>
      </c>
      <c r="B5" s="18" t="s">
        <v>32</v>
      </c>
      <c r="C5" s="23">
        <v>16</v>
      </c>
    </row>
    <row r="6" spans="1:3" s="8" customFormat="1" ht="11.5" x14ac:dyDescent="0.25">
      <c r="A6" s="19" t="s">
        <v>52</v>
      </c>
      <c r="B6" s="18" t="s">
        <v>34</v>
      </c>
      <c r="C6" s="20">
        <v>16</v>
      </c>
    </row>
    <row r="7" spans="1:3" s="8" customFormat="1" ht="11.5" x14ac:dyDescent="0.25">
      <c r="A7" s="19" t="s">
        <v>55</v>
      </c>
      <c r="B7" s="20" t="s">
        <v>34</v>
      </c>
      <c r="C7" s="20">
        <v>16</v>
      </c>
    </row>
    <row r="8" spans="1:3" s="8" customFormat="1" ht="11.5" x14ac:dyDescent="0.25">
      <c r="A8" s="19" t="s">
        <v>89</v>
      </c>
      <c r="B8" s="20" t="s">
        <v>34</v>
      </c>
      <c r="C8" s="20">
        <v>16</v>
      </c>
    </row>
    <row r="9" spans="1:3" s="8" customFormat="1" ht="11.5" x14ac:dyDescent="0.25">
      <c r="A9" s="19" t="s">
        <v>70</v>
      </c>
      <c r="B9" s="18" t="s">
        <v>33</v>
      </c>
      <c r="C9" s="21">
        <v>16</v>
      </c>
    </row>
    <row r="10" spans="1:3" s="8" customFormat="1" ht="11.5" x14ac:dyDescent="0.25">
      <c r="A10" s="19" t="s">
        <v>68</v>
      </c>
      <c r="B10" s="18" t="s">
        <v>54</v>
      </c>
      <c r="C10" s="21">
        <v>8</v>
      </c>
    </row>
    <row r="11" spans="1:3" s="8" customFormat="1" ht="11.5" x14ac:dyDescent="0.25">
      <c r="A11" s="19" t="s">
        <v>11</v>
      </c>
      <c r="B11" s="18" t="s">
        <v>54</v>
      </c>
      <c r="C11" s="18">
        <v>8</v>
      </c>
    </row>
    <row r="12" spans="1:3" s="8" customFormat="1" ht="11.5" x14ac:dyDescent="0.25">
      <c r="A12" s="19" t="s">
        <v>84</v>
      </c>
      <c r="B12" s="18" t="s">
        <v>33</v>
      </c>
      <c r="C12" s="21">
        <v>16</v>
      </c>
    </row>
    <row r="13" spans="1:3" s="8" customFormat="1" ht="11.5" x14ac:dyDescent="0.25">
      <c r="A13" s="19" t="s">
        <v>3</v>
      </c>
      <c r="B13" s="18" t="s">
        <v>33</v>
      </c>
      <c r="C13" s="18">
        <v>8</v>
      </c>
    </row>
    <row r="14" spans="1:3" s="8" customFormat="1" ht="11.5" x14ac:dyDescent="0.25">
      <c r="A14" s="27" t="s">
        <v>96</v>
      </c>
      <c r="B14" s="18" t="s">
        <v>33</v>
      </c>
      <c r="C14" s="23">
        <v>8</v>
      </c>
    </row>
    <row r="15" spans="1:3" s="8" customFormat="1" ht="11.5" x14ac:dyDescent="0.25">
      <c r="A15" s="19" t="s">
        <v>67</v>
      </c>
      <c r="B15" s="22" t="s">
        <v>34</v>
      </c>
      <c r="C15" s="20">
        <v>16</v>
      </c>
    </row>
    <row r="16" spans="1:3" s="8" customFormat="1" ht="11.5" x14ac:dyDescent="0.25">
      <c r="A16" s="19" t="s">
        <v>79</v>
      </c>
      <c r="B16" s="18" t="s">
        <v>32</v>
      </c>
      <c r="C16" s="18">
        <v>16</v>
      </c>
    </row>
    <row r="17" spans="1:3" s="8" customFormat="1" ht="11.5" x14ac:dyDescent="0.25">
      <c r="A17" s="19" t="s">
        <v>80</v>
      </c>
      <c r="B17" s="18" t="s">
        <v>32</v>
      </c>
      <c r="C17" s="23">
        <v>12</v>
      </c>
    </row>
    <row r="18" spans="1:3" s="8" customFormat="1" ht="11.5" x14ac:dyDescent="0.25">
      <c r="A18" s="19" t="s">
        <v>60</v>
      </c>
      <c r="B18" s="20" t="s">
        <v>34</v>
      </c>
      <c r="C18" s="20">
        <v>16</v>
      </c>
    </row>
    <row r="19" spans="1:3" s="8" customFormat="1" ht="11.5" x14ac:dyDescent="0.25">
      <c r="A19" s="19" t="s">
        <v>16</v>
      </c>
      <c r="B19" s="20" t="s">
        <v>39</v>
      </c>
      <c r="C19" s="18">
        <v>4</v>
      </c>
    </row>
    <row r="20" spans="1:3" s="8" customFormat="1" ht="11.5" x14ac:dyDescent="0.25">
      <c r="A20" s="19" t="s">
        <v>23</v>
      </c>
      <c r="B20" s="20" t="s">
        <v>39</v>
      </c>
      <c r="C20" s="18">
        <v>2</v>
      </c>
    </row>
    <row r="21" spans="1:3" s="8" customFormat="1" ht="11.5" x14ac:dyDescent="0.25">
      <c r="A21" s="20" t="s">
        <v>28</v>
      </c>
      <c r="B21" s="18" t="s">
        <v>32</v>
      </c>
      <c r="C21" s="18">
        <v>16</v>
      </c>
    </row>
    <row r="22" spans="1:3" s="8" customFormat="1" ht="11.5" x14ac:dyDescent="0.25">
      <c r="A22" s="19" t="s">
        <v>74</v>
      </c>
      <c r="B22" s="20" t="s">
        <v>34</v>
      </c>
      <c r="C22" s="23">
        <v>16</v>
      </c>
    </row>
    <row r="23" spans="1:3" s="8" customFormat="1" ht="11.5" x14ac:dyDescent="0.25">
      <c r="A23" s="20" t="s">
        <v>13</v>
      </c>
      <c r="B23" s="18" t="s">
        <v>54</v>
      </c>
      <c r="C23" s="18">
        <v>16</v>
      </c>
    </row>
    <row r="24" spans="1:3" s="8" customFormat="1" ht="11.5" x14ac:dyDescent="0.25">
      <c r="A24" s="20" t="s">
        <v>73</v>
      </c>
      <c r="B24" s="18" t="s">
        <v>33</v>
      </c>
      <c r="C24" s="23">
        <v>4</v>
      </c>
    </row>
    <row r="25" spans="1:3" s="8" customFormat="1" ht="11.5" x14ac:dyDescent="0.25">
      <c r="A25" s="20" t="s">
        <v>85</v>
      </c>
      <c r="B25" s="18" t="s">
        <v>32</v>
      </c>
      <c r="C25" s="23">
        <v>16</v>
      </c>
    </row>
    <row r="26" spans="1:3" s="8" customFormat="1" ht="11.5" x14ac:dyDescent="0.25">
      <c r="A26" s="20" t="s">
        <v>86</v>
      </c>
      <c r="B26" s="18" t="s">
        <v>32</v>
      </c>
      <c r="C26" s="23">
        <v>16</v>
      </c>
    </row>
    <row r="27" spans="1:3" s="8" customFormat="1" ht="11.5" x14ac:dyDescent="0.25">
      <c r="A27" s="20" t="s">
        <v>71</v>
      </c>
      <c r="B27" s="20" t="s">
        <v>39</v>
      </c>
      <c r="C27" s="23">
        <v>2</v>
      </c>
    </row>
    <row r="28" spans="1:3" s="8" customFormat="1" ht="11.5" x14ac:dyDescent="0.25">
      <c r="A28" s="20" t="s">
        <v>45</v>
      </c>
      <c r="B28" s="20" t="s">
        <v>39</v>
      </c>
      <c r="C28" s="18">
        <v>2</v>
      </c>
    </row>
    <row r="29" spans="1:3" s="8" customFormat="1" ht="11.5" x14ac:dyDescent="0.25">
      <c r="A29" s="20" t="s">
        <v>42</v>
      </c>
      <c r="B29" s="20" t="s">
        <v>39</v>
      </c>
      <c r="C29" s="18">
        <v>2</v>
      </c>
    </row>
    <row r="30" spans="1:3" s="8" customFormat="1" ht="11.5" x14ac:dyDescent="0.25">
      <c r="A30" s="20" t="s">
        <v>69</v>
      </c>
      <c r="B30" s="20" t="s">
        <v>39</v>
      </c>
      <c r="C30" s="23">
        <v>2</v>
      </c>
    </row>
    <row r="31" spans="1:3" s="8" customFormat="1" ht="11.5" x14ac:dyDescent="0.25">
      <c r="A31" s="20" t="s">
        <v>43</v>
      </c>
      <c r="B31" s="20" t="s">
        <v>39</v>
      </c>
      <c r="C31" s="18">
        <v>2</v>
      </c>
    </row>
    <row r="32" spans="1:3" s="8" customFormat="1" ht="11.5" x14ac:dyDescent="0.25">
      <c r="A32" s="20" t="s">
        <v>44</v>
      </c>
      <c r="B32" s="20" t="s">
        <v>39</v>
      </c>
      <c r="C32" s="18">
        <v>2</v>
      </c>
    </row>
    <row r="33" spans="1:3" s="8" customFormat="1" ht="11.5" x14ac:dyDescent="0.25">
      <c r="A33" s="20" t="s">
        <v>64</v>
      </c>
      <c r="B33" s="20" t="s">
        <v>39</v>
      </c>
      <c r="C33" s="18">
        <v>2</v>
      </c>
    </row>
    <row r="34" spans="1:3" s="8" customFormat="1" ht="11.5" x14ac:dyDescent="0.25">
      <c r="A34" s="20" t="s">
        <v>75</v>
      </c>
      <c r="B34" s="20" t="s">
        <v>39</v>
      </c>
      <c r="C34" s="18">
        <v>2</v>
      </c>
    </row>
    <row r="35" spans="1:3" s="8" customFormat="1" ht="11.5" x14ac:dyDescent="0.25">
      <c r="A35" s="20" t="s">
        <v>76</v>
      </c>
      <c r="B35" s="20" t="s">
        <v>39</v>
      </c>
      <c r="C35" s="18">
        <v>2</v>
      </c>
    </row>
    <row r="36" spans="1:3" s="8" customFormat="1" ht="11.5" x14ac:dyDescent="0.25">
      <c r="A36" s="20" t="s">
        <v>61</v>
      </c>
      <c r="B36" s="18" t="s">
        <v>54</v>
      </c>
      <c r="C36" s="20">
        <v>8</v>
      </c>
    </row>
    <row r="37" spans="1:3" s="8" customFormat="1" ht="11.5" x14ac:dyDescent="0.25">
      <c r="A37" s="24" t="s">
        <v>63</v>
      </c>
      <c r="B37" s="18" t="s">
        <v>54</v>
      </c>
      <c r="C37" s="20">
        <v>4</v>
      </c>
    </row>
    <row r="38" spans="1:3" s="8" customFormat="1" ht="11.5" x14ac:dyDescent="0.25">
      <c r="A38" s="18" t="s">
        <v>22</v>
      </c>
      <c r="B38" s="18" t="s">
        <v>54</v>
      </c>
      <c r="C38" s="18">
        <v>4</v>
      </c>
    </row>
    <row r="39" spans="1:3" s="8" customFormat="1" ht="11.5" x14ac:dyDescent="0.25">
      <c r="A39" s="20" t="s">
        <v>5</v>
      </c>
      <c r="B39" s="18" t="s">
        <v>34</v>
      </c>
      <c r="C39" s="18">
        <v>16</v>
      </c>
    </row>
    <row r="40" spans="1:3" s="8" customFormat="1" ht="11.5" x14ac:dyDescent="0.25">
      <c r="A40" s="18" t="s">
        <v>24</v>
      </c>
      <c r="B40" s="18" t="s">
        <v>33</v>
      </c>
      <c r="C40" s="18">
        <v>8</v>
      </c>
    </row>
    <row r="41" spans="1:3" s="8" customFormat="1" ht="11.5" x14ac:dyDescent="0.25">
      <c r="A41" s="20" t="s">
        <v>12</v>
      </c>
      <c r="B41" s="18" t="s">
        <v>54</v>
      </c>
      <c r="C41" s="18">
        <v>8</v>
      </c>
    </row>
    <row r="42" spans="1:3" s="8" customFormat="1" ht="11.5" x14ac:dyDescent="0.25">
      <c r="A42" s="20" t="s">
        <v>10</v>
      </c>
      <c r="B42" s="18" t="s">
        <v>34</v>
      </c>
      <c r="C42" s="18">
        <v>16</v>
      </c>
    </row>
    <row r="43" spans="1:3" s="8" customFormat="1" ht="11.5" x14ac:dyDescent="0.25">
      <c r="A43" s="20" t="s">
        <v>91</v>
      </c>
      <c r="B43" s="18" t="s">
        <v>34</v>
      </c>
      <c r="C43" s="18">
        <v>16</v>
      </c>
    </row>
    <row r="44" spans="1:3" s="8" customFormat="1" ht="11.5" x14ac:dyDescent="0.25">
      <c r="A44" s="18" t="s">
        <v>6</v>
      </c>
      <c r="B44" s="18" t="s">
        <v>32</v>
      </c>
      <c r="C44" s="18">
        <v>4</v>
      </c>
    </row>
    <row r="45" spans="1:3" s="8" customFormat="1" ht="11.5" x14ac:dyDescent="0.25">
      <c r="A45" s="18" t="s">
        <v>21</v>
      </c>
      <c r="B45" s="18" t="s">
        <v>32</v>
      </c>
      <c r="C45" s="18">
        <v>4</v>
      </c>
    </row>
    <row r="46" spans="1:3" s="8" customFormat="1" ht="11.5" x14ac:dyDescent="0.25">
      <c r="A46" s="18" t="s">
        <v>20</v>
      </c>
      <c r="B46" s="18" t="s">
        <v>32</v>
      </c>
      <c r="C46" s="18">
        <v>4</v>
      </c>
    </row>
    <row r="47" spans="1:3" s="8" customFormat="1" ht="11.5" x14ac:dyDescent="0.25">
      <c r="A47" s="18" t="s">
        <v>88</v>
      </c>
      <c r="B47" s="18" t="s">
        <v>33</v>
      </c>
      <c r="C47" s="18">
        <v>16</v>
      </c>
    </row>
    <row r="48" spans="1:3" s="8" customFormat="1" ht="11.5" x14ac:dyDescent="0.25">
      <c r="A48" s="20" t="s">
        <v>19</v>
      </c>
      <c r="B48" s="18" t="s">
        <v>34</v>
      </c>
      <c r="C48" s="18">
        <v>16</v>
      </c>
    </row>
    <row r="49" spans="1:3" s="8" customFormat="1" ht="11.5" x14ac:dyDescent="0.25">
      <c r="A49" s="18" t="s">
        <v>1</v>
      </c>
      <c r="B49" s="18" t="s">
        <v>32</v>
      </c>
      <c r="C49" s="18">
        <v>16</v>
      </c>
    </row>
    <row r="50" spans="1:3" s="8" customFormat="1" ht="11.5" x14ac:dyDescent="0.25">
      <c r="A50" s="18" t="s">
        <v>83</v>
      </c>
      <c r="B50" s="18" t="s">
        <v>39</v>
      </c>
      <c r="C50" s="18">
        <v>2</v>
      </c>
    </row>
    <row r="51" spans="1:3" s="8" customFormat="1" ht="11.5" x14ac:dyDescent="0.25">
      <c r="A51" s="20" t="s">
        <v>66</v>
      </c>
      <c r="B51" s="18" t="s">
        <v>54</v>
      </c>
      <c r="C51" s="20">
        <v>4</v>
      </c>
    </row>
    <row r="52" spans="1:3" s="8" customFormat="1" ht="11.5" x14ac:dyDescent="0.25">
      <c r="A52" s="18" t="s">
        <v>25</v>
      </c>
      <c r="B52" s="18" t="s">
        <v>33</v>
      </c>
      <c r="C52" s="18">
        <v>16</v>
      </c>
    </row>
    <row r="53" spans="1:3" s="8" customFormat="1" ht="11.5" x14ac:dyDescent="0.25">
      <c r="A53" s="18" t="s">
        <v>90</v>
      </c>
      <c r="B53" s="20" t="s">
        <v>33</v>
      </c>
      <c r="C53" s="18">
        <v>12</v>
      </c>
    </row>
    <row r="54" spans="1:3" s="8" customFormat="1" ht="11.5" x14ac:dyDescent="0.25">
      <c r="A54" s="20" t="s">
        <v>4</v>
      </c>
      <c r="B54" s="22" t="s">
        <v>33</v>
      </c>
      <c r="C54" s="18">
        <v>8</v>
      </c>
    </row>
    <row r="55" spans="1:3" s="8" customFormat="1" ht="11.5" x14ac:dyDescent="0.25">
      <c r="A55" s="25" t="s">
        <v>9</v>
      </c>
      <c r="B55" s="22" t="s">
        <v>33</v>
      </c>
      <c r="C55" s="18">
        <v>16</v>
      </c>
    </row>
    <row r="56" spans="1:3" s="8" customFormat="1" ht="11.5" x14ac:dyDescent="0.25">
      <c r="A56" s="19" t="s">
        <v>72</v>
      </c>
      <c r="B56" s="22" t="s">
        <v>32</v>
      </c>
      <c r="C56" s="23">
        <v>16</v>
      </c>
    </row>
    <row r="57" spans="1:3" s="8" customFormat="1" ht="11.5" x14ac:dyDescent="0.25">
      <c r="A57" s="26" t="s">
        <v>77</v>
      </c>
      <c r="B57" s="21" t="s">
        <v>39</v>
      </c>
      <c r="C57" s="23">
        <v>2</v>
      </c>
    </row>
    <row r="58" spans="1:3" s="8" customFormat="1" ht="11.5" x14ac:dyDescent="0.25">
      <c r="A58" s="25" t="s">
        <v>14</v>
      </c>
      <c r="B58" s="20" t="s">
        <v>39</v>
      </c>
      <c r="C58" s="18">
        <v>4</v>
      </c>
    </row>
    <row r="59" spans="1:3" s="8" customFormat="1" ht="11.5" x14ac:dyDescent="0.25">
      <c r="A59" s="25" t="s">
        <v>15</v>
      </c>
      <c r="B59" s="20" t="s">
        <v>39</v>
      </c>
      <c r="C59" s="18">
        <v>4</v>
      </c>
    </row>
    <row r="60" spans="1:3" s="8" customFormat="1" ht="11.5" x14ac:dyDescent="0.25">
      <c r="A60" s="25" t="s">
        <v>78</v>
      </c>
      <c r="B60" s="22" t="s">
        <v>39</v>
      </c>
      <c r="C60" s="18">
        <v>4</v>
      </c>
    </row>
    <row r="61" spans="1:3" x14ac:dyDescent="0.35">
      <c r="A61" s="20" t="s">
        <v>18</v>
      </c>
      <c r="B61" s="22" t="s">
        <v>39</v>
      </c>
      <c r="C61" s="20">
        <v>4</v>
      </c>
    </row>
    <row r="62" spans="1:3" x14ac:dyDescent="0.35">
      <c r="A62" s="27" t="s">
        <v>95</v>
      </c>
      <c r="B62" s="20" t="s">
        <v>33</v>
      </c>
      <c r="C62" s="21">
        <v>10</v>
      </c>
    </row>
    <row r="63" spans="1:3" x14ac:dyDescent="0.35">
      <c r="A63" s="25" t="s">
        <v>81</v>
      </c>
      <c r="B63" s="22" t="s">
        <v>54</v>
      </c>
      <c r="C63" s="25">
        <v>12</v>
      </c>
    </row>
    <row r="64" spans="1:3" x14ac:dyDescent="0.35">
      <c r="A64" s="20" t="s">
        <v>26</v>
      </c>
      <c r="B64" s="22" t="s">
        <v>32</v>
      </c>
      <c r="C64" s="20">
        <v>4</v>
      </c>
    </row>
    <row r="65" spans="1:3" x14ac:dyDescent="0.35">
      <c r="A65" s="25" t="s">
        <v>27</v>
      </c>
      <c r="B65" s="18" t="s">
        <v>32</v>
      </c>
      <c r="C65" s="25">
        <v>8</v>
      </c>
    </row>
    <row r="66" spans="1:3" x14ac:dyDescent="0.35">
      <c r="A66" s="20" t="s">
        <v>65</v>
      </c>
      <c r="B66" s="20" t="s">
        <v>33</v>
      </c>
      <c r="C66" s="20">
        <v>8</v>
      </c>
    </row>
    <row r="67" spans="1:3" x14ac:dyDescent="0.35">
      <c r="A67" s="25" t="s">
        <v>58</v>
      </c>
      <c r="B67" s="22" t="s">
        <v>33</v>
      </c>
      <c r="C67" s="25">
        <v>16</v>
      </c>
    </row>
    <row r="68" spans="1:3" x14ac:dyDescent="0.35">
      <c r="A68" s="20" t="s">
        <v>59</v>
      </c>
      <c r="B68" s="22" t="s">
        <v>32</v>
      </c>
      <c r="C68" s="20">
        <v>2</v>
      </c>
    </row>
    <row r="69" spans="1:3" x14ac:dyDescent="0.35">
      <c r="A69" s="25" t="s">
        <v>2</v>
      </c>
      <c r="B69" s="20" t="s">
        <v>34</v>
      </c>
      <c r="C69" s="25">
        <v>8</v>
      </c>
    </row>
    <row r="70" spans="1:3" x14ac:dyDescent="0.35">
      <c r="A70" s="20" t="s">
        <v>62</v>
      </c>
      <c r="B70" s="22" t="s">
        <v>34</v>
      </c>
      <c r="C70" s="20">
        <v>4</v>
      </c>
    </row>
    <row r="71" spans="1:3" x14ac:dyDescent="0.35">
      <c r="A71" s="25" t="s">
        <v>87</v>
      </c>
      <c r="B71" s="22" t="s">
        <v>33</v>
      </c>
      <c r="C71" s="25">
        <v>16</v>
      </c>
    </row>
    <row r="72" spans="1:3" x14ac:dyDescent="0.35">
      <c r="A72" s="27" t="s">
        <v>92</v>
      </c>
      <c r="B72" s="28" t="s">
        <v>32</v>
      </c>
      <c r="C72" s="26">
        <v>16</v>
      </c>
    </row>
    <row r="73" spans="1:3" x14ac:dyDescent="0.35">
      <c r="A73" s="26" t="s">
        <v>93</v>
      </c>
      <c r="B73" s="28" t="s">
        <v>32</v>
      </c>
      <c r="C73" s="26">
        <v>12</v>
      </c>
    </row>
    <row r="74" spans="1:3" x14ac:dyDescent="0.35">
      <c r="A74" s="27" t="s">
        <v>82</v>
      </c>
      <c r="B74" s="28" t="s">
        <v>54</v>
      </c>
      <c r="C74" s="21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2024-09-23T07:33:24Z</dcterms:modified>
</cp:coreProperties>
</file>